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4\1 výzva\"/>
    </mc:Choice>
  </mc:AlternateContent>
  <xr:revisionPtr revIDLastSave="0" documentId="13_ncr:1_{6D7F2DC2-AEE0-4F6E-B767-74525AE3AD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9" i="1"/>
  <c r="O8" i="1"/>
  <c r="R8" i="1"/>
  <c r="S9" i="1"/>
  <c r="O9" i="1"/>
  <c r="R7" i="1"/>
  <c r="O7" i="1"/>
  <c r="Q12" i="1" l="1"/>
  <c r="P12" i="1"/>
  <c r="S7" i="1"/>
</calcChain>
</file>

<file path=xl/sharedStrings.xml><?xml version="1.0" encoding="utf-8"?>
<sst xmlns="http://schemas.openxmlformats.org/spreadsheetml/2006/main" count="49" uniqueCount="42">
  <si>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</si>
  <si>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</si>
  <si>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</si>
  <si>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</si>
  <si>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</si>
  <si>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</si>
  <si>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</si>
  <si>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</si>
  <si>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</si>
  <si>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</si>
  <si>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</si>
  <si>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</si>
  <si>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32351300-1 - Příslušenství audiosystémů</t>
  </si>
  <si>
    <t>38652120-7 - Video 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</si>
  <si>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</si>
  <si>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</si>
  <si>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</si>
  <si>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</si>
  <si>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</si>
  <si>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</si>
  <si>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</si>
  <si>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</si>
  <si>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</si>
  <si>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</si>
  <si>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</si>
  <si>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</si>
  <si>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</si>
  <si>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</si>
  <si>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</si>
  <si>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</si>
  <si>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</si>
  <si>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</si>
  <si>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Příloha č. 2 Kupní smlouvy - technická specifikace
Audiovizuální technika (II.) 014 - 2023</t>
  </si>
  <si>
    <t>Datový projektor</t>
  </si>
  <si>
    <t>Kabel HDMI 10m</t>
  </si>
  <si>
    <t>Pokud financováno z projektových prostředků, pak ŘEŠITEL uvede: NÁZEV A ČÍSLO DOTAČNÍHO PROJEKTU</t>
  </si>
  <si>
    <t>Ing. Jiří Basl, Ph.D.,
Tel.: 37763 4249,
603 216 039</t>
  </si>
  <si>
    <t>Univerzitní 26, 
301 00 Plzeň,
Fakulta elektrotechnická - Katedra elektroniky a informačních technologií,
místnost EK 502</t>
  </si>
  <si>
    <t>Univerzální stropní držák projektoru k pol.č. 1</t>
  </si>
  <si>
    <t>Univerzální stropní držák projektoru, kompatibilní s položkou 1.
Umožňuje uchycení projektorů všech typů a velikostí do maximální hmotnosti 14 kg. 
Pomocí teleskopické tyče lze nastavit vzdálenost od stropu v rozsahu 23 - 114 cm. 
Naklopení a natočení je možné ve všech směrech. 
Včetně kompletní montážní sady, včetně hmožďinek a imbusového klíče.</t>
  </si>
  <si>
    <t>Kabel HDMI 10 m, vhodný pro připojení položky č. 1 k PC.</t>
  </si>
  <si>
    <t>Projektor LCD lampový, Full HD, nativní rozlišení min. 1920 × 1080, poměr stran 16:9.
Svítivost min. 4 000 ANSI lm.
Kontrast 16 000 : 1.
Projekční vzdálenost 1,76 - 14,41 m. 
Životnost min. 6 500 h. 
Připojení HDMI 1.4, VGA, kompozitní, LAN, WiFi, reproduktory. 
Včetně dálkového ovládání. 
Umožňuje stropní montáž. 
Maximání spotřeba 330 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</si>
</sst>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1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topLeftCell="G1" zoomScale="75" zoomScaleNormal="75" workbookViewId="0">
      <selection activeCell="N7" sqref="N7:N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2.85546875" hidden="1" customWidth="1"/>
    <col min="12" max="12" width="22.85546875" customWidth="1"/>
    <col min="13" max="13" width="38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6.140625" customWidth="1"/>
    <col min="20" max="20" width="11.5703125" hidden="1" customWidth="1"/>
    <col min="21" max="21" width="34.7109375" style="4" customWidth="1"/>
  </cols>
  <sheetData>
    <row r="1" spans="1:21" ht="42.6" customHeight="1" x14ac:dyDescent="0.25">
      <c r="B1" s="74" t="s">
        <v>32</v>
      </c>
      <c r="C1" s="74"/>
      <c r="D1" s="74"/>
      <c r="E1" s="74"/>
      <c r="G1" s="39"/>
    </row>
    <row r="2" spans="1:21" ht="42" customHeight="1" x14ac:dyDescent="0.25">
      <c r="C2"/>
      <c r="D2" s="11"/>
      <c r="E2" s="5"/>
      <c r="F2" s="6"/>
      <c r="G2" s="75"/>
      <c r="H2" s="75"/>
      <c r="I2" s="75"/>
      <c r="J2" s="75"/>
      <c r="K2" s="75"/>
      <c r="L2" s="75"/>
      <c r="M2" s="75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5"/>
      <c r="H3" s="75"/>
      <c r="I3" s="75"/>
      <c r="J3" s="75"/>
      <c r="K3" s="75"/>
      <c r="L3" s="75"/>
      <c r="M3" s="75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35</v>
      </c>
      <c r="L6" s="35" t="s">
        <v>19</v>
      </c>
      <c r="M6" s="33" t="s">
        <v>20</v>
      </c>
      <c r="N6" s="23" t="s">
        <v>30</v>
      </c>
      <c r="O6" s="33" t="s">
        <v>21</v>
      </c>
      <c r="P6" s="23" t="s">
        <v>6</v>
      </c>
      <c r="Q6" s="24" t="s">
        <v>7</v>
      </c>
      <c r="R6" s="70" t="s">
        <v>8</v>
      </c>
      <c r="S6" s="70" t="s">
        <v>9</v>
      </c>
      <c r="T6" s="33" t="s">
        <v>22</v>
      </c>
      <c r="U6" s="33" t="s">
        <v>23</v>
      </c>
    </row>
    <row r="7" spans="1:21" ht="180.75" customHeight="1" thickTop="1" x14ac:dyDescent="0.25">
      <c r="A7" s="25"/>
      <c r="B7" s="40">
        <v>1</v>
      </c>
      <c r="C7" s="41" t="s">
        <v>33</v>
      </c>
      <c r="D7" s="42">
        <v>1</v>
      </c>
      <c r="E7" s="43" t="s">
        <v>29</v>
      </c>
      <c r="F7" s="44" t="s">
        <v>41</v>
      </c>
      <c r="G7" s="106"/>
      <c r="H7" s="106"/>
      <c r="I7" s="76" t="s">
        <v>31</v>
      </c>
      <c r="J7" s="79" t="s">
        <v>28</v>
      </c>
      <c r="K7" s="82"/>
      <c r="L7" s="76" t="s">
        <v>36</v>
      </c>
      <c r="M7" s="90" t="s">
        <v>37</v>
      </c>
      <c r="N7" s="85">
        <v>30</v>
      </c>
      <c r="O7" s="54">
        <f>D7*P7</f>
        <v>18320</v>
      </c>
      <c r="P7" s="55">
        <v>18320</v>
      </c>
      <c r="Q7" s="103"/>
      <c r="R7" s="56">
        <f>D7*Q7</f>
        <v>0</v>
      </c>
      <c r="S7" s="57" t="str">
        <f t="shared" ref="S7" si="0">IF(ISNUMBER(Q7), IF(Q7&gt;P7,"NEVYHOVUJE","VYHOVUJE")," ")</f>
        <v xml:space="preserve"> </v>
      </c>
      <c r="T7" s="71"/>
      <c r="U7" s="43" t="s">
        <v>13</v>
      </c>
    </row>
    <row r="8" spans="1:21" ht="121.5" customHeight="1" x14ac:dyDescent="0.25">
      <c r="A8" s="25"/>
      <c r="B8" s="58">
        <v>2</v>
      </c>
      <c r="C8" s="67" t="s">
        <v>38</v>
      </c>
      <c r="D8" s="59">
        <v>1</v>
      </c>
      <c r="E8" s="60" t="s">
        <v>29</v>
      </c>
      <c r="F8" s="61" t="s">
        <v>39</v>
      </c>
      <c r="G8" s="107"/>
      <c r="H8" s="62" t="s">
        <v>28</v>
      </c>
      <c r="I8" s="77"/>
      <c r="J8" s="80"/>
      <c r="K8" s="83"/>
      <c r="L8" s="88"/>
      <c r="M8" s="91"/>
      <c r="N8" s="86"/>
      <c r="O8" s="63">
        <f>D8*P8</f>
        <v>1200</v>
      </c>
      <c r="P8" s="64">
        <v>1200</v>
      </c>
      <c r="Q8" s="104"/>
      <c r="R8" s="65">
        <f>D8*Q8</f>
        <v>0</v>
      </c>
      <c r="S8" s="66" t="str">
        <f t="shared" ref="S8" si="1">IF(ISNUMBER(Q8), IF(Q8&gt;P8,"NEVYHOVUJE","VYHOVUJE")," ")</f>
        <v xml:space="preserve"> </v>
      </c>
      <c r="T8" s="72"/>
      <c r="U8" s="60" t="s">
        <v>12</v>
      </c>
    </row>
    <row r="9" spans="1:21" ht="87" customHeight="1" thickBot="1" x14ac:dyDescent="0.3">
      <c r="A9" s="25"/>
      <c r="B9" s="45">
        <v>3</v>
      </c>
      <c r="C9" s="68" t="s">
        <v>34</v>
      </c>
      <c r="D9" s="46">
        <v>1</v>
      </c>
      <c r="E9" s="47" t="s">
        <v>29</v>
      </c>
      <c r="F9" s="48" t="s">
        <v>40</v>
      </c>
      <c r="G9" s="108"/>
      <c r="H9" s="49" t="s">
        <v>28</v>
      </c>
      <c r="I9" s="78"/>
      <c r="J9" s="81"/>
      <c r="K9" s="84"/>
      <c r="L9" s="89"/>
      <c r="M9" s="92"/>
      <c r="N9" s="87"/>
      <c r="O9" s="50">
        <f>D9*P9</f>
        <v>350</v>
      </c>
      <c r="P9" s="51">
        <v>350</v>
      </c>
      <c r="Q9" s="105"/>
      <c r="R9" s="52">
        <f>D9*Q9</f>
        <v>0</v>
      </c>
      <c r="S9" s="53" t="str">
        <f t="shared" ref="S9" si="2">IF(ISNUMBER(Q9), IF(Q9&gt;P9,"NEVYHOVUJE","VYHOVUJE")," ")</f>
        <v xml:space="preserve"> </v>
      </c>
      <c r="T9" s="73"/>
      <c r="U9" s="47" t="s">
        <v>12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98" t="s">
        <v>26</v>
      </c>
      <c r="C11" s="99"/>
      <c r="D11" s="99"/>
      <c r="E11" s="99"/>
      <c r="F11" s="99"/>
      <c r="G11" s="99"/>
      <c r="H11" s="69"/>
      <c r="I11" s="26"/>
      <c r="J11" s="26"/>
      <c r="K11" s="26"/>
      <c r="L11" s="7"/>
      <c r="M11" s="7"/>
      <c r="N11" s="27"/>
      <c r="O11" s="27"/>
      <c r="P11" s="28" t="s">
        <v>10</v>
      </c>
      <c r="Q11" s="100" t="s">
        <v>11</v>
      </c>
      <c r="R11" s="101"/>
      <c r="S11" s="102"/>
      <c r="T11" s="21"/>
      <c r="U11" s="29"/>
    </row>
    <row r="12" spans="1:21" ht="53.25" customHeight="1" thickTop="1" thickBot="1" x14ac:dyDescent="0.3">
      <c r="B12" s="97" t="s">
        <v>24</v>
      </c>
      <c r="C12" s="97"/>
      <c r="D12" s="97"/>
      <c r="E12" s="97"/>
      <c r="F12" s="97"/>
      <c r="G12" s="97"/>
      <c r="H12" s="97"/>
      <c r="I12" s="30"/>
      <c r="L12" s="11"/>
      <c r="M12" s="11"/>
      <c r="N12" s="31"/>
      <c r="O12" s="31"/>
      <c r="P12" s="32">
        <f>SUM(O7:O9)</f>
        <v>19870</v>
      </c>
      <c r="Q12" s="93">
        <f>SUM(R7:R9)</f>
        <v>0</v>
      </c>
      <c r="R12" s="94"/>
      <c r="S12" s="95"/>
    </row>
    <row r="13" spans="1:21" ht="15.75" thickTop="1" x14ac:dyDescent="0.25">
      <c r="B13" s="96" t="s">
        <v>25</v>
      </c>
      <c r="C13" s="96"/>
      <c r="D13" s="96"/>
      <c r="E13" s="96"/>
      <c r="F13" s="96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bwsXBEZ7w+uUXoIGq31ECGIkeiNqJKj4HFrpf8+8cngyqmC31+m6KW1Mct4O9Z+8/cB8vPW4TEJZ3JmAwWyCHw==" saltValue="qOtYvkqvMWQ1Lw8dS3KvWA==" spinCount="100000" sheet="1" objects="1" scenarios="1"/>
  <mergeCells count="14">
    <mergeCell ref="Q12:S12"/>
    <mergeCell ref="B13:F13"/>
    <mergeCell ref="B12:H12"/>
    <mergeCell ref="B11:G11"/>
    <mergeCell ref="Q11:S11"/>
    <mergeCell ref="T7:T9"/>
    <mergeCell ref="B1:E1"/>
    <mergeCell ref="G2:M3"/>
    <mergeCell ref="I7:I9"/>
    <mergeCell ref="J7:J9"/>
    <mergeCell ref="K7:K9"/>
    <mergeCell ref="L7:L9"/>
    <mergeCell ref="M7:M9"/>
    <mergeCell ref="N7:N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2023-05-10T07:39:11Z</dcterms:modified>
</cp:coreProperties>
</file>